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useppe/Desktop/"/>
    </mc:Choice>
  </mc:AlternateContent>
  <xr:revisionPtr revIDLastSave="0" documentId="13_ncr:1_{800E8602-F501-6D4C-B0D1-66F4E6DDB158}" xr6:coauthVersionLast="47" xr6:coauthVersionMax="47" xr10:uidLastSave="{00000000-0000-0000-0000-000000000000}"/>
  <bookViews>
    <workbookView xWindow="0" yWindow="0" windowWidth="28800" windowHeight="18000" xr2:uid="{37F2A63C-A3EC-4243-92E3-88AE17CB928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J44" i="1" s="1"/>
  <c r="G42" i="1"/>
  <c r="J42" i="1" s="1"/>
  <c r="G41" i="1"/>
  <c r="J39" i="1"/>
  <c r="G38" i="1"/>
  <c r="J38" i="1" s="1"/>
  <c r="G37" i="1"/>
  <c r="J37" i="1" s="1"/>
  <c r="G35" i="1"/>
  <c r="J35" i="1" s="1"/>
  <c r="J33" i="1"/>
  <c r="G32" i="1"/>
  <c r="J32" i="1" s="1"/>
  <c r="G31" i="1"/>
  <c r="J31" i="1" s="1"/>
  <c r="G29" i="1"/>
  <c r="J29" i="1" s="1"/>
  <c r="F28" i="1"/>
  <c r="J27" i="1"/>
  <c r="G26" i="1"/>
  <c r="J26" i="1" s="1"/>
  <c r="G25" i="1"/>
  <c r="J25" i="1" s="1"/>
  <c r="G23" i="1"/>
  <c r="G21" i="1"/>
  <c r="J21" i="1" s="1"/>
  <c r="G20" i="1"/>
  <c r="J20" i="1" s="1"/>
  <c r="G19" i="1"/>
  <c r="J19" i="1" s="1"/>
  <c r="G17" i="1"/>
  <c r="J17" i="1" s="1"/>
  <c r="G16" i="1"/>
  <c r="J16" i="1" s="1"/>
  <c r="G14" i="1"/>
  <c r="J13" i="1"/>
  <c r="G9" i="1"/>
  <c r="J9" i="1" s="1"/>
  <c r="G8" i="1"/>
  <c r="J8" i="1" s="1"/>
  <c r="G6" i="1"/>
  <c r="J6" i="1" s="1"/>
  <c r="J5" i="1"/>
  <c r="G4" i="1"/>
  <c r="F4" i="1"/>
  <c r="J4" i="1" s="1"/>
  <c r="G3" i="1"/>
  <c r="J3" i="1" s="1"/>
  <c r="J14" i="1" l="1"/>
  <c r="J41" i="1"/>
  <c r="J23" i="1"/>
  <c r="G28" i="1"/>
  <c r="J28" i="1" s="1"/>
</calcChain>
</file>

<file path=xl/sharedStrings.xml><?xml version="1.0" encoding="utf-8"?>
<sst xmlns="http://schemas.openxmlformats.org/spreadsheetml/2006/main" count="68" uniqueCount="34">
  <si>
    <t>ORDINE PRATO</t>
  </si>
  <si>
    <t>DATI FATTURE RICEVUTE AL 11/11/24</t>
  </si>
  <si>
    <t>FORNITORE</t>
  </si>
  <si>
    <t>DATA FT.</t>
  </si>
  <si>
    <t>DATA RICEZIONE</t>
  </si>
  <si>
    <t>IMPONIBILE</t>
  </si>
  <si>
    <t>IVA in Split</t>
  </si>
  <si>
    <t>TOT FT</t>
  </si>
  <si>
    <t>R.A.</t>
  </si>
  <si>
    <t>SCAD</t>
  </si>
  <si>
    <t>TELNET ITALIA SRL</t>
  </si>
  <si>
    <t>ANTONIO MATTEI BISCOTTIFICIO</t>
  </si>
  <si>
    <t>FEDERFARMA PRATO</t>
  </si>
  <si>
    <t>DEDRA PRO SRL</t>
  </si>
  <si>
    <t>ITEOS SRL</t>
  </si>
  <si>
    <t>Falorni</t>
  </si>
  <si>
    <t>Sedecom s.a.s. di Moretto M. e C.</t>
  </si>
  <si>
    <t>Societa' Pubblicita' Editoriale e Digitale S.r.l.</t>
  </si>
  <si>
    <t>St. Nicolazzo</t>
  </si>
  <si>
    <t>profession</t>
  </si>
  <si>
    <t>COMMERCIALE INFORMATICA SRL</t>
  </si>
  <si>
    <t>DEDA-Pro s.r.l. Società Unipersonale</t>
  </si>
  <si>
    <t>PUBLILOTO DI CARLA DE PAULIS</t>
  </si>
  <si>
    <t>Natura della spesa</t>
  </si>
  <si>
    <t>Telefonia</t>
  </si>
  <si>
    <t>Alimentari</t>
  </si>
  <si>
    <t>Servizi</t>
  </si>
  <si>
    <t>Informatica</t>
  </si>
  <si>
    <t>Attrezzatura Ufficio</t>
  </si>
  <si>
    <t>Tessere farmacisti</t>
  </si>
  <si>
    <t>Servizi amministrativi</t>
  </si>
  <si>
    <t>Privacy</t>
  </si>
  <si>
    <t>Manifesti</t>
  </si>
  <si>
    <t>Hardware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</si>
</sst>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333333"/>
      <name val="Arial"/>
      <family val="2"/>
    </font>
    <font>
      <i/>
      <sz val="8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/>
    </xf>
    <xf numFmtId="0" fontId="0" fillId="0" borderId="4" xfId="0" applyBorder="1"/>
    <xf numFmtId="0" fontId="0" fillId="0" borderId="2" xfId="0" applyBorder="1" applyAlignment="1">
      <alignment horizontal="center"/>
    </xf>
    <xf numFmtId="14" fontId="0" fillId="0" borderId="2" xfId="0" applyNumberFormat="1" applyBorder="1"/>
    <xf numFmtId="44" fontId="0" fillId="0" borderId="2" xfId="1" applyFont="1" applyFill="1" applyBorder="1"/>
    <xf numFmtId="44" fontId="0" fillId="0" borderId="2" xfId="1" applyFont="1" applyBorder="1"/>
    <xf numFmtId="44" fontId="0" fillId="0" borderId="2" xfId="1" applyFont="1" applyBorder="1" applyAlignment="1">
      <alignment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44" fontId="2" fillId="4" borderId="5" xfId="1" applyFont="1" applyFill="1" applyBorder="1"/>
    <xf numFmtId="44" fontId="2" fillId="5" borderId="0" xfId="1" applyFont="1" applyFill="1" applyBorder="1"/>
    <xf numFmtId="44" fontId="3" fillId="4" borderId="5" xfId="1" applyFont="1" applyFill="1" applyBorder="1"/>
    <xf numFmtId="44" fontId="2" fillId="4" borderId="8" xfId="1" applyFont="1" applyFill="1" applyBorder="1"/>
    <xf numFmtId="44" fontId="3" fillId="4" borderId="8" xfId="1" applyFont="1" applyFill="1" applyBorder="1"/>
    <xf numFmtId="0" fontId="0" fillId="0" borderId="10" xfId="0" applyBorder="1"/>
    <xf numFmtId="0" fontId="0" fillId="5" borderId="2" xfId="0" applyFill="1" applyBorder="1" applyAlignment="1">
      <alignment horizontal="center"/>
    </xf>
    <xf numFmtId="44" fontId="0" fillId="5" borderId="2" xfId="1" applyFont="1" applyFill="1" applyBorder="1"/>
    <xf numFmtId="14" fontId="6" fillId="0" borderId="2" xfId="0" applyNumberFormat="1" applyFont="1" applyBorder="1" applyAlignment="1">
      <alignment horizontal="center"/>
    </xf>
    <xf numFmtId="0" fontId="0" fillId="6" borderId="2" xfId="0" applyFill="1" applyBorder="1"/>
    <xf numFmtId="14" fontId="7" fillId="6" borderId="0" xfId="0" applyNumberFormat="1" applyFont="1" applyFill="1" applyAlignment="1">
      <alignment horizontal="left" vertical="center" wrapText="1" indent="1"/>
    </xf>
    <xf numFmtId="0" fontId="7" fillId="6" borderId="0" xfId="0" applyFont="1" applyFill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1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4" fontId="5" fillId="0" borderId="2" xfId="0" applyNumberFormat="1" applyFont="1" applyBorder="1" applyAlignment="1">
      <alignment horizontal="center" vertical="center"/>
    </xf>
    <xf numFmtId="0" fontId="0" fillId="0" borderId="12" xfId="0" applyBorder="1"/>
    <xf numFmtId="44" fontId="0" fillId="0" borderId="12" xfId="1" applyFont="1" applyBorder="1" applyAlignment="1">
      <alignment vertical="center"/>
    </xf>
    <xf numFmtId="0" fontId="8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vertical="center"/>
    </xf>
    <xf numFmtId="44" fontId="9" fillId="0" borderId="2" xfId="1" applyFont="1" applyBorder="1" applyAlignment="1">
      <alignment horizontal="center" vertical="center"/>
    </xf>
    <xf numFmtId="17" fontId="0" fillId="0" borderId="2" xfId="0" quotePrefix="1" applyNumberFormat="1" applyBorder="1"/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quotePrefix="1" applyBorder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3" fillId="4" borderId="6" xfId="1" applyFont="1" applyFill="1" applyBorder="1" applyAlignment="1">
      <alignment horizontal="center"/>
    </xf>
    <xf numFmtId="44" fontId="3" fillId="4" borderId="1" xfId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4" fontId="3" fillId="4" borderId="9" xfId="1" applyFont="1" applyFill="1" applyBorder="1" applyAlignment="1">
      <alignment horizontal="center"/>
    </xf>
    <xf numFmtId="44" fontId="3" fillId="4" borderId="7" xfId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FF21-79AC-0643-A2AD-40D24CE961D4}">
  <dimension ref="A1:M44"/>
  <sheetViews>
    <sheetView tabSelected="1" topLeftCell="B1" workbookViewId="0">
      <selection activeCell="M2" sqref="M2"/>
    </sheetView>
  </sheetViews>
  <sheetFormatPr baseColWidth="10" defaultRowHeight="16" x14ac:dyDescent="0.2"/>
  <cols>
    <col min="1" max="1" width="27.33203125" customWidth="1"/>
    <col min="2" max="2" width="45.83203125" customWidth="1"/>
    <col min="3" max="3" width="0" hidden="1" customWidth="1"/>
    <col min="4" max="4" width="17" customWidth="1"/>
    <col min="5" max="5" width="21" customWidth="1"/>
    <col min="8" max="8" width="0" hidden="1" customWidth="1"/>
    <col min="9" max="9" width="6.5" customWidth="1"/>
    <col min="11" max="11" width="0" hidden="1" customWidth="1"/>
    <col min="13" max="13" width="16" customWidth="1"/>
  </cols>
  <sheetData>
    <row r="1" spans="1:13" ht="17" thickBot="1" x14ac:dyDescent="0.25">
      <c r="B1" s="1" t="s">
        <v>0</v>
      </c>
      <c r="C1" s="50" t="s">
        <v>1</v>
      </c>
      <c r="D1" s="50"/>
      <c r="E1" s="50"/>
      <c r="F1" s="50"/>
      <c r="G1" s="50"/>
      <c r="H1" s="50"/>
      <c r="I1" s="50"/>
      <c r="J1" s="50"/>
      <c r="K1" s="50"/>
      <c r="L1" s="50"/>
      <c r="M1" s="2"/>
    </row>
    <row r="2" spans="1:13" x14ac:dyDescent="0.2">
      <c r="A2" s="3" t="s">
        <v>23</v>
      </c>
      <c r="B2" s="3" t="s">
        <v>2</v>
      </c>
      <c r="C2" s="4"/>
      <c r="D2" s="4" t="s">
        <v>3</v>
      </c>
      <c r="E2" s="4" t="s">
        <v>4</v>
      </c>
      <c r="F2" s="4" t="s">
        <v>5</v>
      </c>
      <c r="G2" s="5" t="s">
        <v>6</v>
      </c>
      <c r="H2" s="5"/>
      <c r="J2" s="4" t="s">
        <v>7</v>
      </c>
      <c r="K2" s="4" t="s">
        <v>8</v>
      </c>
      <c r="L2" s="4" t="s">
        <v>9</v>
      </c>
      <c r="M2" s="4"/>
    </row>
    <row r="3" spans="1:13" x14ac:dyDescent="0.2">
      <c r="A3" t="s">
        <v>24</v>
      </c>
      <c r="B3" s="7" t="s">
        <v>10</v>
      </c>
      <c r="C3" s="8"/>
      <c r="D3" s="9">
        <v>45267</v>
      </c>
      <c r="E3" s="9">
        <v>45273</v>
      </c>
      <c r="F3" s="10">
        <v>65</v>
      </c>
      <c r="G3" s="11">
        <f t="shared" ref="G3" si="0">+F3*0.22</f>
        <v>14.3</v>
      </c>
      <c r="H3" s="9"/>
      <c r="I3" s="6"/>
      <c r="J3" s="12" t="e">
        <f>+F3+G3+#REF!+H3</f>
        <v>#REF!</v>
      </c>
      <c r="K3" s="13"/>
      <c r="L3" s="9">
        <v>45291</v>
      </c>
      <c r="M3" s="14"/>
    </row>
    <row r="4" spans="1:13" x14ac:dyDescent="0.2">
      <c r="A4" t="s">
        <v>25</v>
      </c>
      <c r="B4" s="7" t="s">
        <v>11</v>
      </c>
      <c r="C4" s="8"/>
      <c r="D4" s="9">
        <v>45276</v>
      </c>
      <c r="E4" s="9">
        <v>45278</v>
      </c>
      <c r="F4" s="10">
        <f>12.54+39</f>
        <v>51.54</v>
      </c>
      <c r="G4" s="11">
        <f>2.76+3.9</f>
        <v>6.66</v>
      </c>
      <c r="H4" s="9"/>
      <c r="I4" s="11"/>
      <c r="J4" s="12">
        <f>+F4+G4+I4+H4</f>
        <v>58.2</v>
      </c>
      <c r="K4" s="13"/>
      <c r="L4" s="9">
        <v>45276</v>
      </c>
      <c r="M4" s="15"/>
    </row>
    <row r="5" spans="1:13" x14ac:dyDescent="0.2">
      <c r="A5" t="s">
        <v>26</v>
      </c>
      <c r="B5" s="7" t="s">
        <v>12</v>
      </c>
      <c r="C5" s="8"/>
      <c r="D5" s="9">
        <v>45280</v>
      </c>
      <c r="E5" s="13"/>
      <c r="F5" s="11">
        <v>4750</v>
      </c>
      <c r="G5" s="11"/>
      <c r="H5" s="11"/>
      <c r="I5" s="11"/>
      <c r="J5" s="12">
        <f>+F5+G5+I5+H5</f>
        <v>4750</v>
      </c>
      <c r="K5" s="11"/>
      <c r="L5" s="9">
        <v>45280</v>
      </c>
      <c r="M5" s="15"/>
    </row>
    <row r="6" spans="1:13" ht="17" thickBot="1" x14ac:dyDescent="0.25">
      <c r="A6" t="s">
        <v>27</v>
      </c>
      <c r="B6" s="7" t="s">
        <v>13</v>
      </c>
      <c r="C6" s="8"/>
      <c r="D6" s="9">
        <v>45287</v>
      </c>
      <c r="E6" s="9">
        <v>45287</v>
      </c>
      <c r="F6" s="11">
        <v>300</v>
      </c>
      <c r="G6" s="11">
        <f t="shared" ref="G6" si="1">+F6*0.22</f>
        <v>66</v>
      </c>
      <c r="H6" s="13"/>
      <c r="I6" s="11"/>
      <c r="J6" s="12">
        <f>+F6+G6+I6+H6</f>
        <v>366</v>
      </c>
      <c r="K6" s="13"/>
      <c r="L6" s="9">
        <v>45287</v>
      </c>
      <c r="M6" s="15"/>
    </row>
    <row r="7" spans="1:13" ht="17" thickBot="1" x14ac:dyDescent="0.25">
      <c r="B7" s="47"/>
      <c r="C7" s="47"/>
      <c r="D7" s="47"/>
      <c r="E7" s="47"/>
      <c r="F7" s="47"/>
      <c r="G7" s="16"/>
      <c r="H7" s="17"/>
      <c r="I7" s="48"/>
      <c r="J7" s="49"/>
      <c r="K7" s="18"/>
      <c r="L7" s="13"/>
      <c r="M7" s="13"/>
    </row>
    <row r="8" spans="1:13" x14ac:dyDescent="0.2">
      <c r="A8" t="s">
        <v>28</v>
      </c>
      <c r="B8" s="13" t="s">
        <v>14</v>
      </c>
      <c r="C8" s="8"/>
      <c r="D8" s="9">
        <v>45294</v>
      </c>
      <c r="E8" s="9">
        <v>45299</v>
      </c>
      <c r="F8" s="11">
        <v>90</v>
      </c>
      <c r="G8" s="11">
        <f>2.76+3.9</f>
        <v>6.66</v>
      </c>
      <c r="H8" s="13"/>
      <c r="I8" s="11"/>
      <c r="J8" s="12">
        <f>+F8+G8+I8+H8</f>
        <v>96.66</v>
      </c>
      <c r="K8" s="13"/>
      <c r="L8" s="9">
        <v>45342</v>
      </c>
      <c r="M8" s="14"/>
    </row>
    <row r="9" spans="1:13" ht="17" thickBot="1" x14ac:dyDescent="0.25">
      <c r="A9" t="s">
        <v>24</v>
      </c>
      <c r="B9" s="13" t="s">
        <v>10</v>
      </c>
      <c r="C9" s="8"/>
      <c r="D9" s="9">
        <v>45306</v>
      </c>
      <c r="E9" s="9">
        <v>45309</v>
      </c>
      <c r="F9" s="11">
        <v>65</v>
      </c>
      <c r="G9" s="11">
        <f>F9*22/100</f>
        <v>14.3</v>
      </c>
      <c r="H9" s="13"/>
      <c r="I9" s="11"/>
      <c r="J9" s="12">
        <f>+F9+G9+I9+H9</f>
        <v>79.3</v>
      </c>
      <c r="K9" s="13"/>
      <c r="L9" s="9">
        <v>45342</v>
      </c>
      <c r="M9" s="14"/>
    </row>
    <row r="10" spans="1:13" ht="17" thickBot="1" x14ac:dyDescent="0.25">
      <c r="B10" s="45"/>
      <c r="C10" s="47"/>
      <c r="D10" s="46"/>
      <c r="E10" s="46"/>
      <c r="F10" s="46"/>
      <c r="G10" s="19"/>
      <c r="H10" s="17"/>
      <c r="I10" s="51"/>
      <c r="J10" s="52"/>
      <c r="K10" s="20"/>
      <c r="L10" s="21"/>
      <c r="M10" s="21"/>
    </row>
    <row r="11" spans="1:13" hidden="1" x14ac:dyDescent="0.2">
      <c r="B11" s="7"/>
      <c r="C11" s="22"/>
      <c r="D11" s="9"/>
      <c r="E11" s="9"/>
      <c r="F11" s="23"/>
      <c r="G11" s="23"/>
      <c r="H11" s="23"/>
      <c r="I11" s="11"/>
      <c r="J11" s="10"/>
      <c r="K11" s="13"/>
      <c r="L11" s="9"/>
      <c r="M11" s="15"/>
    </row>
    <row r="12" spans="1:13" hidden="1" x14ac:dyDescent="0.2">
      <c r="B12" s="7"/>
      <c r="C12" s="22"/>
      <c r="D12" s="9"/>
      <c r="E12" s="9"/>
      <c r="F12" s="23"/>
      <c r="G12" s="23"/>
      <c r="H12" s="23"/>
      <c r="I12" s="11"/>
      <c r="J12" s="10"/>
      <c r="K12" s="13"/>
      <c r="L12" s="9"/>
      <c r="M12" s="15"/>
    </row>
    <row r="13" spans="1:13" x14ac:dyDescent="0.2">
      <c r="A13" t="s">
        <v>30</v>
      </c>
      <c r="B13" s="7" t="s">
        <v>15</v>
      </c>
      <c r="C13" s="22"/>
      <c r="D13" s="9">
        <v>45350</v>
      </c>
      <c r="E13" s="9">
        <v>45350</v>
      </c>
      <c r="F13" s="23">
        <v>1926.24</v>
      </c>
      <c r="G13" s="23">
        <v>0</v>
      </c>
      <c r="H13" s="23"/>
      <c r="I13" s="11"/>
      <c r="J13" s="10">
        <f t="shared" ref="J13" si="2">+F13+G13+I13+H13</f>
        <v>1926.24</v>
      </c>
      <c r="K13" s="13"/>
      <c r="L13" s="9">
        <v>45351</v>
      </c>
      <c r="M13" s="24"/>
    </row>
    <row r="14" spans="1:13" ht="17" thickBot="1" x14ac:dyDescent="0.25">
      <c r="A14" t="s">
        <v>24</v>
      </c>
      <c r="B14" s="13" t="s">
        <v>10</v>
      </c>
      <c r="C14" s="8"/>
      <c r="D14" s="9">
        <v>45334</v>
      </c>
      <c r="E14" s="9">
        <v>45336</v>
      </c>
      <c r="F14" s="10">
        <v>65</v>
      </c>
      <c r="G14" s="11">
        <f t="shared" ref="G14" si="3">+F14*0.22</f>
        <v>14.3</v>
      </c>
      <c r="H14" s="9"/>
      <c r="I14" s="11"/>
      <c r="J14" s="12">
        <f>+F14+G14+I14+H14</f>
        <v>79.3</v>
      </c>
      <c r="K14" s="25"/>
      <c r="L14" s="9">
        <v>45351</v>
      </c>
      <c r="M14" s="24"/>
    </row>
    <row r="15" spans="1:13" ht="17" thickBot="1" x14ac:dyDescent="0.25">
      <c r="B15" s="45"/>
      <c r="C15" s="46"/>
      <c r="D15" s="47"/>
      <c r="E15" s="47"/>
      <c r="F15" s="47"/>
      <c r="G15" s="16"/>
      <c r="H15" s="17"/>
      <c r="I15" s="48"/>
      <c r="J15" s="49"/>
      <c r="K15" s="18"/>
      <c r="L15" s="26"/>
      <c r="M15" s="27"/>
    </row>
    <row r="16" spans="1:13" x14ac:dyDescent="0.2">
      <c r="A16" t="s">
        <v>27</v>
      </c>
      <c r="B16" s="7" t="s">
        <v>16</v>
      </c>
      <c r="C16" s="8"/>
      <c r="D16" s="9">
        <v>45362</v>
      </c>
      <c r="E16" s="9">
        <v>45369</v>
      </c>
      <c r="F16" s="10">
        <v>27.05</v>
      </c>
      <c r="G16" s="11">
        <f t="shared" ref="G16:G17" si="4">+F16*0.22</f>
        <v>5.9510000000000005</v>
      </c>
      <c r="H16" s="9"/>
      <c r="I16" s="11"/>
      <c r="J16" s="12">
        <f>+F16+G16+I16+H16</f>
        <v>33.001000000000005</v>
      </c>
      <c r="K16" s="25"/>
      <c r="L16" s="9">
        <v>45362</v>
      </c>
      <c r="M16" s="15"/>
    </row>
    <row r="17" spans="1:13" ht="17" thickBot="1" x14ac:dyDescent="0.25">
      <c r="A17" t="s">
        <v>24</v>
      </c>
      <c r="B17" s="13" t="s">
        <v>10</v>
      </c>
      <c r="C17" s="8"/>
      <c r="D17" s="9">
        <v>45359</v>
      </c>
      <c r="E17" s="9">
        <v>45369</v>
      </c>
      <c r="F17" s="10">
        <v>65</v>
      </c>
      <c r="G17" s="11">
        <f t="shared" si="4"/>
        <v>14.3</v>
      </c>
      <c r="H17" s="9"/>
      <c r="I17" s="11"/>
      <c r="J17" s="12">
        <f>+F17+G17+I17+H17</f>
        <v>79.3</v>
      </c>
      <c r="K17" s="25"/>
      <c r="L17" s="9">
        <v>45382</v>
      </c>
      <c r="M17" s="24"/>
    </row>
    <row r="18" spans="1:13" ht="17" thickBot="1" x14ac:dyDescent="0.25">
      <c r="B18" s="45"/>
      <c r="C18" s="47"/>
      <c r="D18" s="47"/>
      <c r="E18" s="47"/>
      <c r="F18" s="47"/>
      <c r="G18" s="16"/>
      <c r="H18" s="17"/>
      <c r="I18" s="48"/>
      <c r="J18" s="49"/>
      <c r="K18" s="18"/>
    </row>
    <row r="19" spans="1:13" x14ac:dyDescent="0.2">
      <c r="A19" t="s">
        <v>28</v>
      </c>
      <c r="B19" s="13" t="s">
        <v>14</v>
      </c>
      <c r="C19" s="8"/>
      <c r="D19" s="9">
        <v>45387</v>
      </c>
      <c r="E19" s="9">
        <v>45390</v>
      </c>
      <c r="F19" s="11">
        <v>90</v>
      </c>
      <c r="G19" s="11">
        <f t="shared" ref="G19:G21" si="5">+F19*0.22</f>
        <v>19.8</v>
      </c>
      <c r="H19" s="13"/>
      <c r="I19" s="11"/>
      <c r="J19" s="12">
        <f>+F19+G19+I19+H19</f>
        <v>109.8</v>
      </c>
      <c r="K19" s="13"/>
      <c r="L19" s="9">
        <v>45443</v>
      </c>
      <c r="M19" s="14"/>
    </row>
    <row r="20" spans="1:13" x14ac:dyDescent="0.2">
      <c r="A20" t="s">
        <v>24</v>
      </c>
      <c r="B20" s="13" t="s">
        <v>10</v>
      </c>
      <c r="C20" s="13"/>
      <c r="D20" s="9">
        <v>45391</v>
      </c>
      <c r="E20" s="9">
        <v>45394</v>
      </c>
      <c r="F20" s="11">
        <v>65</v>
      </c>
      <c r="G20" s="11">
        <f t="shared" si="5"/>
        <v>14.3</v>
      </c>
      <c r="H20" s="13"/>
      <c r="I20" s="11"/>
      <c r="J20" s="12">
        <f>+F20+G20+I20+H20</f>
        <v>79.3</v>
      </c>
      <c r="K20" s="13"/>
      <c r="L20" s="9">
        <v>45412</v>
      </c>
      <c r="M20" s="14"/>
    </row>
    <row r="21" spans="1:13" ht="30" customHeight="1" thickBot="1" x14ac:dyDescent="0.25">
      <c r="A21" t="s">
        <v>32</v>
      </c>
      <c r="B21" s="28" t="s">
        <v>17</v>
      </c>
      <c r="C21" s="29"/>
      <c r="D21" s="30">
        <v>45406</v>
      </c>
      <c r="E21" s="30">
        <v>45406</v>
      </c>
      <c r="F21" s="12">
        <v>103</v>
      </c>
      <c r="G21" s="12">
        <f t="shared" si="5"/>
        <v>22.66</v>
      </c>
      <c r="H21" s="31"/>
      <c r="I21" s="12"/>
      <c r="J21" s="12">
        <f>+F21+G21+I21+H21</f>
        <v>125.66</v>
      </c>
      <c r="K21" s="31"/>
      <c r="L21" s="32">
        <v>45443</v>
      </c>
      <c r="M21" s="33"/>
    </row>
    <row r="22" spans="1:13" ht="17" thickBot="1" x14ac:dyDescent="0.25">
      <c r="B22" s="45"/>
      <c r="C22" s="47"/>
      <c r="D22" s="47"/>
      <c r="E22" s="47"/>
      <c r="F22" s="47"/>
      <c r="G22" s="16"/>
      <c r="H22" s="17"/>
      <c r="I22" s="48"/>
      <c r="J22" s="49"/>
      <c r="K22" s="18"/>
    </row>
    <row r="23" spans="1:13" ht="17" thickBot="1" x14ac:dyDescent="0.25">
      <c r="A23" t="s">
        <v>24</v>
      </c>
      <c r="B23" s="34" t="s">
        <v>10</v>
      </c>
      <c r="C23" s="34"/>
      <c r="D23" s="30">
        <v>45420</v>
      </c>
      <c r="E23" s="30">
        <v>45423</v>
      </c>
      <c r="F23" s="35">
        <v>70.03</v>
      </c>
      <c r="G23" s="35">
        <f t="shared" ref="G23:G29" si="6">+F23*0.22</f>
        <v>15.406600000000001</v>
      </c>
      <c r="H23" s="31"/>
      <c r="I23" s="35"/>
      <c r="J23" s="35">
        <f>+F23+G23+I23+H23</f>
        <v>85.436599999999999</v>
      </c>
      <c r="K23" s="34"/>
      <c r="L23" s="32">
        <v>45443</v>
      </c>
      <c r="M23" s="14"/>
    </row>
    <row r="24" spans="1:13" ht="17" thickBot="1" x14ac:dyDescent="0.25">
      <c r="B24" s="45"/>
      <c r="C24" s="46"/>
      <c r="D24" s="46"/>
      <c r="E24" s="46"/>
      <c r="F24" s="46"/>
      <c r="G24" s="19"/>
      <c r="H24" s="17"/>
      <c r="I24" s="51"/>
      <c r="J24" s="52"/>
      <c r="K24" s="20"/>
    </row>
    <row r="25" spans="1:13" x14ac:dyDescent="0.2">
      <c r="A25" t="s">
        <v>24</v>
      </c>
      <c r="B25" s="34" t="s">
        <v>10</v>
      </c>
      <c r="C25" s="13"/>
      <c r="D25" s="30">
        <v>45449</v>
      </c>
      <c r="E25" s="30">
        <v>45458</v>
      </c>
      <c r="F25" s="11">
        <v>65</v>
      </c>
      <c r="G25" s="35">
        <f t="shared" si="6"/>
        <v>14.3</v>
      </c>
      <c r="H25" s="13"/>
      <c r="I25" s="11"/>
      <c r="J25" s="35">
        <f>+F25+G25+I25+H25</f>
        <v>79.3</v>
      </c>
      <c r="K25" s="13"/>
      <c r="L25" s="32">
        <v>45473</v>
      </c>
      <c r="M25" s="14"/>
    </row>
    <row r="26" spans="1:13" x14ac:dyDescent="0.2">
      <c r="A26" t="s">
        <v>31</v>
      </c>
      <c r="B26" s="13" t="s">
        <v>18</v>
      </c>
      <c r="C26" s="13"/>
      <c r="D26" s="30">
        <v>45464</v>
      </c>
      <c r="E26" s="30">
        <v>45464</v>
      </c>
      <c r="F26" s="11"/>
      <c r="G26" s="35">
        <f t="shared" si="6"/>
        <v>0</v>
      </c>
      <c r="H26" s="13"/>
      <c r="I26" s="11"/>
      <c r="J26" s="35">
        <f t="shared" ref="J26:J29" si="7">+F26+G26+I26+H26</f>
        <v>0</v>
      </c>
      <c r="K26" s="36" t="s">
        <v>19</v>
      </c>
      <c r="L26" s="32">
        <v>45464</v>
      </c>
      <c r="M26" s="14"/>
    </row>
    <row r="27" spans="1:13" x14ac:dyDescent="0.2">
      <c r="A27" t="s">
        <v>26</v>
      </c>
      <c r="B27" s="7" t="s">
        <v>12</v>
      </c>
      <c r="C27" s="13"/>
      <c r="D27" s="30">
        <v>45461</v>
      </c>
      <c r="E27" s="30">
        <v>45469</v>
      </c>
      <c r="F27" s="11">
        <v>9500</v>
      </c>
      <c r="G27" s="35">
        <v>0</v>
      </c>
      <c r="H27" s="11"/>
      <c r="I27" s="11"/>
      <c r="J27" s="35">
        <f t="shared" si="7"/>
        <v>9500</v>
      </c>
      <c r="K27" s="13"/>
      <c r="L27" s="32">
        <v>45461</v>
      </c>
      <c r="M27" s="33"/>
    </row>
    <row r="28" spans="1:13" x14ac:dyDescent="0.2">
      <c r="A28" t="s">
        <v>33</v>
      </c>
      <c r="B28" s="13" t="s">
        <v>20</v>
      </c>
      <c r="C28" s="37"/>
      <c r="D28" s="30">
        <v>45471</v>
      </c>
      <c r="E28" s="30">
        <v>45471</v>
      </c>
      <c r="F28" s="11">
        <f>215-15</f>
        <v>200</v>
      </c>
      <c r="G28" s="35">
        <f t="shared" si="6"/>
        <v>44</v>
      </c>
      <c r="H28" s="13"/>
      <c r="I28" s="11"/>
      <c r="J28" s="35">
        <f t="shared" si="7"/>
        <v>244</v>
      </c>
      <c r="K28" s="13"/>
      <c r="L28" s="32">
        <v>45471</v>
      </c>
      <c r="M28" s="33"/>
    </row>
    <row r="29" spans="1:13" ht="27" customHeight="1" thickBot="1" x14ac:dyDescent="0.25">
      <c r="A29" t="s">
        <v>27</v>
      </c>
      <c r="B29" s="38" t="s">
        <v>21</v>
      </c>
      <c r="C29" s="31"/>
      <c r="D29" s="30">
        <v>45471</v>
      </c>
      <c r="E29" s="30">
        <v>45472</v>
      </c>
      <c r="F29" s="11">
        <v>300</v>
      </c>
      <c r="G29" s="35">
        <f t="shared" si="6"/>
        <v>66</v>
      </c>
      <c r="H29" s="13"/>
      <c r="I29" s="11"/>
      <c r="J29" s="35">
        <f t="shared" si="7"/>
        <v>366</v>
      </c>
      <c r="K29" s="13"/>
      <c r="L29" s="32">
        <v>45471</v>
      </c>
      <c r="M29" s="14"/>
    </row>
    <row r="30" spans="1:13" ht="17" thickBot="1" x14ac:dyDescent="0.25">
      <c r="B30" s="45"/>
      <c r="C30" s="47"/>
      <c r="D30" s="47"/>
      <c r="E30" s="47"/>
      <c r="F30" s="47"/>
      <c r="G30" s="16"/>
      <c r="H30" s="17"/>
      <c r="I30" s="48"/>
      <c r="J30" s="49"/>
      <c r="K30" s="18"/>
    </row>
    <row r="31" spans="1:13" x14ac:dyDescent="0.2">
      <c r="A31" t="s">
        <v>28</v>
      </c>
      <c r="B31" s="13" t="s">
        <v>14</v>
      </c>
      <c r="C31" s="13"/>
      <c r="D31" s="30">
        <v>45483</v>
      </c>
      <c r="E31" s="30">
        <v>45485</v>
      </c>
      <c r="F31" s="11">
        <v>90</v>
      </c>
      <c r="G31" s="35">
        <f t="shared" ref="G31:G32" si="8">+F31*0.22</f>
        <v>19.8</v>
      </c>
      <c r="H31" s="13"/>
      <c r="I31" s="11"/>
      <c r="J31" s="35">
        <f t="shared" ref="J31:J32" si="9">+F31+G31+I31+H31</f>
        <v>109.8</v>
      </c>
      <c r="K31" s="13"/>
      <c r="L31" s="32">
        <v>45535</v>
      </c>
      <c r="M31" s="14"/>
    </row>
    <row r="32" spans="1:13" x14ac:dyDescent="0.2">
      <c r="A32" t="s">
        <v>24</v>
      </c>
      <c r="B32" s="34" t="s">
        <v>10</v>
      </c>
      <c r="C32" s="37"/>
      <c r="D32" s="30">
        <v>45483</v>
      </c>
      <c r="E32" s="30">
        <v>45486</v>
      </c>
      <c r="F32" s="11">
        <v>65</v>
      </c>
      <c r="G32" s="35">
        <f t="shared" si="8"/>
        <v>14.3</v>
      </c>
      <c r="H32" s="13"/>
      <c r="I32" s="11"/>
      <c r="J32" s="35">
        <f t="shared" si="9"/>
        <v>79.3</v>
      </c>
      <c r="K32" s="13"/>
      <c r="L32" s="32">
        <v>45504</v>
      </c>
      <c r="M32" s="14"/>
    </row>
    <row r="33" spans="1:13" ht="17" thickBot="1" x14ac:dyDescent="0.25">
      <c r="A33" t="s">
        <v>30</v>
      </c>
      <c r="B33" s="13" t="s">
        <v>15</v>
      </c>
      <c r="C33" s="13"/>
      <c r="D33" s="32">
        <v>45492</v>
      </c>
      <c r="E33" s="32">
        <v>45494</v>
      </c>
      <c r="F33" s="11">
        <v>1926.24</v>
      </c>
      <c r="G33" s="23">
        <v>0</v>
      </c>
      <c r="H33" s="39"/>
      <c r="I33" s="31"/>
      <c r="J33" s="10">
        <f>+F33+G33+I33+H33</f>
        <v>1926.24</v>
      </c>
      <c r="K33" s="40">
        <v>370.43</v>
      </c>
      <c r="L33" s="32">
        <v>45504</v>
      </c>
      <c r="M33" s="14"/>
    </row>
    <row r="34" spans="1:13" x14ac:dyDescent="0.2">
      <c r="B34" s="53"/>
      <c r="C34" s="46"/>
      <c r="D34" s="46"/>
      <c r="E34" s="46"/>
      <c r="F34" s="46"/>
      <c r="G34" s="19"/>
      <c r="H34" s="17"/>
      <c r="I34" s="51"/>
      <c r="J34" s="52"/>
      <c r="K34" s="20"/>
    </row>
    <row r="35" spans="1:13" ht="17" thickBot="1" x14ac:dyDescent="0.25">
      <c r="A35" t="s">
        <v>24</v>
      </c>
      <c r="B35" s="34" t="s">
        <v>10</v>
      </c>
      <c r="C35" s="41"/>
      <c r="D35" s="32">
        <v>45509</v>
      </c>
      <c r="E35" s="32">
        <v>45512</v>
      </c>
      <c r="F35" s="11">
        <v>65</v>
      </c>
      <c r="G35" s="35">
        <f t="shared" ref="G35" si="10">+F35*0.22</f>
        <v>14.3</v>
      </c>
      <c r="H35" s="13"/>
      <c r="I35" s="11"/>
      <c r="J35" s="35">
        <f t="shared" ref="J35" si="11">+F35+G35+I35+H35</f>
        <v>79.3</v>
      </c>
      <c r="K35" s="13"/>
      <c r="L35" s="32">
        <v>45535</v>
      </c>
      <c r="M35" s="14"/>
    </row>
    <row r="36" spans="1:13" x14ac:dyDescent="0.2">
      <c r="B36" s="53"/>
      <c r="C36" s="46"/>
      <c r="D36" s="46"/>
      <c r="E36" s="46"/>
      <c r="F36" s="46"/>
      <c r="G36" s="19"/>
      <c r="H36" s="17"/>
      <c r="I36" s="51"/>
      <c r="J36" s="52"/>
      <c r="K36" s="20"/>
    </row>
    <row r="37" spans="1:13" x14ac:dyDescent="0.2">
      <c r="A37" t="s">
        <v>24</v>
      </c>
      <c r="B37" s="34" t="s">
        <v>10</v>
      </c>
      <c r="C37" s="41"/>
      <c r="D37" s="30">
        <v>45544</v>
      </c>
      <c r="E37" s="30">
        <v>45547</v>
      </c>
      <c r="F37" s="11">
        <v>65</v>
      </c>
      <c r="G37" s="35">
        <f>+F37*0.22</f>
        <v>14.3</v>
      </c>
      <c r="H37" s="13"/>
      <c r="I37" s="11"/>
      <c r="J37" s="35">
        <f t="shared" ref="J37:J38" si="12">+F37+G37+I37+H37</f>
        <v>79.3</v>
      </c>
      <c r="K37" s="13"/>
      <c r="L37" s="32">
        <v>45565</v>
      </c>
      <c r="M37" s="14"/>
    </row>
    <row r="38" spans="1:13" ht="17" x14ac:dyDescent="0.2">
      <c r="A38" t="s">
        <v>29</v>
      </c>
      <c r="B38" s="42" t="s">
        <v>22</v>
      </c>
      <c r="C38" s="43"/>
      <c r="D38" s="30">
        <v>45558</v>
      </c>
      <c r="E38" s="30">
        <v>45558</v>
      </c>
      <c r="F38" s="12">
        <v>148.19999999999999</v>
      </c>
      <c r="G38" s="35">
        <f t="shared" ref="G38" si="13">+F38*0.22</f>
        <v>32.603999999999999</v>
      </c>
      <c r="H38" s="31"/>
      <c r="I38" s="12"/>
      <c r="J38" s="35">
        <f t="shared" si="12"/>
        <v>180.80399999999997</v>
      </c>
      <c r="K38" s="31"/>
      <c r="L38" s="32">
        <v>45558</v>
      </c>
      <c r="M38" s="33"/>
    </row>
    <row r="39" spans="1:13" ht="17" thickBot="1" x14ac:dyDescent="0.25">
      <c r="A39" t="s">
        <v>26</v>
      </c>
      <c r="B39" s="7" t="s">
        <v>12</v>
      </c>
      <c r="C39" s="13"/>
      <c r="D39" s="32">
        <v>45552</v>
      </c>
      <c r="E39" s="32"/>
      <c r="F39" s="11">
        <v>4750</v>
      </c>
      <c r="G39" s="23">
        <v>0</v>
      </c>
      <c r="H39" s="39"/>
      <c r="I39" s="31"/>
      <c r="J39" s="10">
        <f>+F39+G39+I39+H39</f>
        <v>4750</v>
      </c>
      <c r="K39" s="40"/>
      <c r="L39" s="32">
        <v>45552</v>
      </c>
      <c r="M39" s="33"/>
    </row>
    <row r="40" spans="1:13" ht="17" thickBot="1" x14ac:dyDescent="0.25">
      <c r="B40" s="45"/>
      <c r="C40" s="47"/>
      <c r="D40" s="47"/>
      <c r="E40" s="47"/>
      <c r="F40" s="47"/>
      <c r="G40" s="16"/>
      <c r="H40" s="17"/>
      <c r="I40" s="48"/>
      <c r="J40" s="49"/>
      <c r="K40" s="18"/>
    </row>
    <row r="41" spans="1:13" x14ac:dyDescent="0.2">
      <c r="A41" t="s">
        <v>28</v>
      </c>
      <c r="B41" s="13" t="s">
        <v>14</v>
      </c>
      <c r="C41" s="37"/>
      <c r="D41" s="30">
        <v>45572</v>
      </c>
      <c r="E41" s="30">
        <v>45572</v>
      </c>
      <c r="F41" s="11">
        <v>90</v>
      </c>
      <c r="G41" s="35">
        <f>+F41*0.22</f>
        <v>19.8</v>
      </c>
      <c r="H41" s="13"/>
      <c r="I41" s="11"/>
      <c r="J41" s="35">
        <f t="shared" ref="J41:J42" si="14">+F41+G41+I41+H41</f>
        <v>109.8</v>
      </c>
      <c r="K41" s="13"/>
      <c r="L41" s="32">
        <v>45626</v>
      </c>
      <c r="M41" s="14"/>
    </row>
    <row r="42" spans="1:13" ht="17" thickBot="1" x14ac:dyDescent="0.25">
      <c r="A42" t="s">
        <v>24</v>
      </c>
      <c r="B42" s="34" t="s">
        <v>10</v>
      </c>
      <c r="C42" s="44"/>
      <c r="D42" s="30">
        <v>45575</v>
      </c>
      <c r="E42" s="30">
        <v>45576</v>
      </c>
      <c r="F42" s="11">
        <v>65</v>
      </c>
      <c r="G42" s="35">
        <f t="shared" ref="G42" si="15">+F42*0.22</f>
        <v>14.3</v>
      </c>
      <c r="H42" s="13"/>
      <c r="I42" s="11"/>
      <c r="J42" s="35">
        <f t="shared" si="14"/>
        <v>79.3</v>
      </c>
      <c r="K42" s="13"/>
      <c r="L42" s="32">
        <v>45596</v>
      </c>
      <c r="M42" s="14"/>
    </row>
    <row r="43" spans="1:13" ht="17" thickBot="1" x14ac:dyDescent="0.25">
      <c r="B43" s="45"/>
      <c r="C43" s="47"/>
      <c r="D43" s="47"/>
      <c r="E43" s="47"/>
      <c r="F43" s="47"/>
      <c r="G43" s="16"/>
      <c r="H43" s="17"/>
      <c r="I43" s="48"/>
      <c r="J43" s="49"/>
      <c r="K43" s="18"/>
    </row>
    <row r="44" spans="1:13" x14ac:dyDescent="0.2">
      <c r="B44" s="7"/>
      <c r="C44" s="13"/>
      <c r="D44" s="32"/>
      <c r="E44" s="32"/>
      <c r="F44" s="11"/>
      <c r="G44" s="23">
        <v>0</v>
      </c>
      <c r="H44" s="39">
        <f>+F44*22/100</f>
        <v>0</v>
      </c>
      <c r="I44" s="31"/>
      <c r="J44" s="10">
        <f>+F44+G44+I44+H44</f>
        <v>0</v>
      </c>
      <c r="K44" s="40"/>
      <c r="L44" s="32"/>
      <c r="M44" s="33"/>
    </row>
  </sheetData>
  <mergeCells count="23">
    <mergeCell ref="B40:F40"/>
    <mergeCell ref="I40:J40"/>
    <mergeCell ref="B43:F43"/>
    <mergeCell ref="I43:J43"/>
    <mergeCell ref="B30:F30"/>
    <mergeCell ref="I30:J30"/>
    <mergeCell ref="B34:F34"/>
    <mergeCell ref="I34:J34"/>
    <mergeCell ref="B36:F36"/>
    <mergeCell ref="I36:J36"/>
    <mergeCell ref="B18:F18"/>
    <mergeCell ref="I18:J18"/>
    <mergeCell ref="B22:F22"/>
    <mergeCell ref="I22:J22"/>
    <mergeCell ref="B24:F24"/>
    <mergeCell ref="I24:J24"/>
    <mergeCell ref="B15:F15"/>
    <mergeCell ref="I15:J15"/>
    <mergeCell ref="C1:L1"/>
    <mergeCell ref="B7:F7"/>
    <mergeCell ref="I7:J7"/>
    <mergeCell ref="B10:F10"/>
    <mergeCell ref="I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2024-11-23T17:20:03Z</dcterms:created>
  <dcterms:modified xsi:type="dcterms:W3CDTF">2024-11-28T11:11:28Z</dcterms:modified>
</cp:coreProperties>
</file>